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32BB8640-5DFE-4454-AE3B-B3B26D3446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/>
  <c r="C21" i="1"/>
  <c r="C6" i="1"/>
  <c r="C7" i="1"/>
  <c r="C8" i="1"/>
  <c r="C9" i="1"/>
  <c r="C10" i="1"/>
  <c r="C11" i="1"/>
  <c r="C12" i="1"/>
  <c r="C13" i="1"/>
  <c r="C14" i="1"/>
  <c r="C15" i="1"/>
  <c r="C16" i="1"/>
  <c r="C17" i="1"/>
  <c r="E19" i="1" l="1"/>
  <c r="E20" i="1"/>
  <c r="E21" i="1"/>
  <c r="E6" i="1"/>
  <c r="E7" i="1"/>
  <c r="E8" i="1"/>
  <c r="E9" i="1"/>
  <c r="E10" i="1"/>
  <c r="E11" i="1"/>
  <c r="E12" i="1"/>
  <c r="E13" i="1"/>
  <c r="E14" i="1"/>
  <c r="E15" i="1"/>
  <c r="E16" i="1"/>
  <c r="E17" i="1"/>
  <c r="D19" i="1" l="1"/>
  <c r="D20" i="1"/>
  <c r="D21" i="1"/>
  <c r="D6" i="1"/>
  <c r="D7" i="1"/>
  <c r="D8" i="1"/>
  <c r="D9" i="1"/>
  <c r="D10" i="1"/>
  <c r="D11" i="1"/>
  <c r="D12" i="1"/>
  <c r="D13" i="1"/>
  <c r="D14" i="1"/>
  <c r="D15" i="1"/>
  <c r="D16" i="1"/>
  <c r="D17" i="1"/>
  <c r="H19" i="1" l="1"/>
  <c r="H20" i="1"/>
  <c r="H21" i="1"/>
  <c r="H6" i="1"/>
  <c r="H7" i="1"/>
  <c r="H8" i="1"/>
  <c r="H9" i="1"/>
  <c r="H10" i="1"/>
  <c r="H11" i="1"/>
  <c r="H12" i="1"/>
  <c r="H13" i="1"/>
  <c r="H14" i="1"/>
  <c r="H15" i="1"/>
  <c r="H16" i="1"/>
  <c r="H17" i="1"/>
  <c r="G19" i="1" l="1"/>
  <c r="G20" i="1"/>
  <c r="G21" i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F19" i="1" l="1"/>
  <c r="I19" i="1" s="1"/>
  <c r="F20" i="1"/>
  <c r="I20" i="1" s="1"/>
  <c r="F21" i="1"/>
  <c r="I21" i="1" s="1"/>
</calcChain>
</file>

<file path=xl/sharedStrings.xml><?xml version="1.0" encoding="utf-8"?>
<sst xmlns="http://schemas.openxmlformats.org/spreadsheetml/2006/main" count="37" uniqueCount="37">
  <si>
    <t>№</t>
  </si>
  <si>
    <t>Заявитель</t>
  </si>
  <si>
    <t>Член конкурсной комиссии 1</t>
  </si>
  <si>
    <t>Член конкурсной комиссии 2</t>
  </si>
  <si>
    <t>Член конкурсной комиссии 3</t>
  </si>
  <si>
    <t>Член конкурсной комиссии 4</t>
  </si>
  <si>
    <t>Член конкурсной комиссии 5</t>
  </si>
  <si>
    <t>Член конкурсной комиссии 6</t>
  </si>
  <si>
    <t>Итоговое решение</t>
  </si>
  <si>
    <t xml:space="preserve">Сводный оценочный лист заявок 
для Конкурса на получение субгрантов для реализации проектов, улучшающих жизнь инвалидов-колясочников
</t>
  </si>
  <si>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</si>
  <si>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</si>
  <si>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 </t>
    </r>
  </si>
  <si>
    <r>
      <t>3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Times New Roman"/>
        <family val="1"/>
        <charset val="204"/>
      </rPr>
      <t> </t>
    </r>
  </si>
  <si>
    <r>
      <t>4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Times New Roman"/>
        <family val="1"/>
        <charset val="204"/>
      </rPr>
      <t> </t>
    </r>
  </si>
  <si>
    <r>
      <t>6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 </t>
    </r>
  </si>
  <si>
    <r>
      <t>7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</si>
  <si>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r>
      <t>8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9"/>
        <color theme="1"/>
        <rFont val="Times New Roman"/>
        <family val="1"/>
        <charset val="204"/>
      </rPr>
      <t> </t>
    </r>
  </si>
  <si>
    <t>9 </t>
  </si>
  <si>
    <r>
      <t>10</t>
    </r>
    <r>
      <rPr>
        <sz val="7"/>
        <color theme="1"/>
        <rFont val="Times New Roman"/>
        <family val="1"/>
        <charset val="204"/>
      </rPr>
      <t xml:space="preserve">  </t>
    </r>
    <r>
      <rPr>
        <sz val="9"/>
        <color theme="1"/>
        <rFont val="Times New Roman"/>
        <family val="1"/>
        <charset val="204"/>
      </rPr>
      <t> </t>
    </r>
  </si>
  <si>
    <t>Сакская городская общественная организация инвалидов «Товарищ»</t>
  </si>
  <si>
    <t>ООО «Либерти»</t>
  </si>
  <si>
    <t>Общество с ограниченной ответственностью «КИНЕЗИС»</t>
  </si>
  <si>
    <t>ООО «Лига профессиональных имиджмейкеров”</t>
  </si>
  <si>
    <t>АНО «Деревня Долгожителей «Варежкино»</t>
  </si>
  <si>
    <t>Общество с ограниченной ответственностью «Алорто»</t>
  </si>
  <si>
    <t>ООО «Глоуб медиа»</t>
  </si>
  <si>
    <t>ИП Лопакова Наталия Федоровна</t>
  </si>
  <si>
    <t>Крымская региональная общественная организация инвалидов «Ковчег»</t>
  </si>
  <si>
    <t>ООО «Мед-Сервис»</t>
  </si>
  <si>
    <t>Кагановская Ника Эдуардовна</t>
  </si>
  <si>
    <t>ИП Гунин А.А. фитнес пространство «Эксцентрик»</t>
  </si>
  <si>
    <t xml:space="preserve">ИП Князькова Анастасия Викторовна </t>
  </si>
  <si>
    <t>ИП Воронцов Анатолий Евгеньевич</t>
  </si>
  <si>
    <t>ООО «Бизнес-Град»</t>
  </si>
  <si>
    <t>1-я номинация</t>
  </si>
  <si>
    <t>II-я номинация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</si>
</sst>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0" fillId="0" borderId="0" xfId="0" applyBorder="1"/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0" fillId="0" borderId="0" xfId="0" applyNumberFormat="1" applyBorder="1"/>
    <xf numFmtId="0" fontId="0" fillId="2" borderId="0" xfId="0" applyFill="1" applyBorder="1"/>
    <xf numFmtId="0" fontId="1" fillId="0" borderId="3" xfId="0" applyFont="1" applyBorder="1" applyAlignment="1">
      <alignment vertical="center" wrapText="1"/>
    </xf>
    <xf numFmtId="0" fontId="7" fillId="0" borderId="3" xfId="0" applyFont="1" applyFill="1" applyBorder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 indent="2"/>
    </xf>
    <xf numFmtId="0" fontId="6" fillId="0" borderId="13" xfId="0" applyFont="1" applyBorder="1" applyAlignment="1">
      <alignment vertical="center" wrapText="1"/>
    </xf>
    <xf numFmtId="0" fontId="0" fillId="0" borderId="13" xfId="0" applyBorder="1"/>
    <xf numFmtId="0" fontId="1" fillId="0" borderId="13" xfId="0" applyFont="1" applyBorder="1" applyAlignment="1">
      <alignment vertical="center" wrapText="1"/>
    </xf>
    <xf numFmtId="0" fontId="7" fillId="0" borderId="13" xfId="0" applyFont="1" applyFill="1" applyBorder="1"/>
    <xf numFmtId="2" fontId="0" fillId="0" borderId="14" xfId="0" applyNumberFormat="1" applyBorder="1"/>
    <xf numFmtId="0" fontId="2" fillId="0" borderId="15" xfId="0" applyFont="1" applyBorder="1" applyAlignment="1">
      <alignment horizontal="left" vertical="center" wrapText="1" indent="2"/>
    </xf>
    <xf numFmtId="2" fontId="0" fillId="0" borderId="16" xfId="0" applyNumberFormat="1" applyBorder="1"/>
    <xf numFmtId="0" fontId="0" fillId="0" borderId="16" xfId="0" applyBorder="1"/>
    <xf numFmtId="0" fontId="0" fillId="0" borderId="15" xfId="0" applyBorder="1"/>
    <xf numFmtId="0" fontId="2" fillId="0" borderId="17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justify" vertical="center" wrapText="1"/>
    </xf>
    <xf numFmtId="0" fontId="0" fillId="0" borderId="18" xfId="0" applyBorder="1"/>
    <xf numFmtId="0" fontId="1" fillId="0" borderId="18" xfId="0" applyFont="1" applyBorder="1" applyAlignment="1">
      <alignment vertical="center" wrapText="1"/>
    </xf>
    <xf numFmtId="0" fontId="0" fillId="2" borderId="18" xfId="0" applyFill="1" applyBorder="1"/>
    <xf numFmtId="2" fontId="0" fillId="0" borderId="19" xfId="0" applyNumberForma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Kovcheg/&#1043;&#1088;&#1072;&#1085;&#1090;&#1099;,%20&#1089;&#1091;&#1073;&#1089;&#1080;&#1076;&#1080;&#1080;,%20&#1087;&#1088;&#1077;&#1084;&#1080;&#1080;%202021%20&#1043;&#1054;&#1044;/2021_&#1045;&#1074;&#1088;&#1086;&#1087;&#1077;&#1081;&#1089;&#1082;&#1080;&#1081;%20&#1043;&#1088;&#1072;&#1085;&#1090;_&#1064;&#1040;&#1043;%20&#1042;&#1055;&#1045;&#1056;&#1045;&#1044;/&#1050;&#1054;&#1053;&#1050;&#1059;&#1056;&#1057;/&#1047;&#1072;&#1103;&#1074;&#1082;&#1080;/&#1047;&#1072;&#1103;&#1074;&#1082;&#1080;%20&#1076;&#1083;&#1103;%20&#1082;&#1086;&#1085;&#1082;&#1091;&#1088;&#1089;&#1072;/&#1057;&#1074;&#1086;&#1076;&#1085;&#1072;&#1103;%20&#1086;&#1094;&#1077;&#1085;&#1086;&#1095;&#1085;&#1072;&#1103;%20&#1090;&#1072;&#1073;&#1083;&#1080;&#1094;&#1072;.&#1040;&#1088;&#1072;&#1085;&#1080;&#1085;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Kovcheg/&#1043;&#1088;&#1072;&#1085;&#1090;&#1099;,%20&#1089;&#1091;&#1073;&#1089;&#1080;&#1076;&#1080;&#1080;,%20&#1087;&#1088;&#1077;&#1084;&#1080;&#1080;%202021%20&#1043;&#1054;&#1044;/2021_&#1045;&#1074;&#1088;&#1086;&#1087;&#1077;&#1081;&#1089;&#1082;&#1080;&#1081;%20&#1043;&#1088;&#1072;&#1085;&#1090;_&#1064;&#1040;&#1043;%20&#1042;&#1055;&#1045;&#1056;&#1045;&#1044;/&#1050;&#1054;&#1053;&#1050;&#1059;&#1056;&#1057;/&#1047;&#1072;&#1103;&#1074;&#1082;&#1080;/&#1047;&#1072;&#1103;&#1074;&#1082;&#1080;%20&#1076;&#1083;&#1103;%20&#1082;&#1086;&#1085;&#1082;&#1091;&#1088;&#1089;&#1072;/&#1057;&#1074;&#1086;&#1076;&#1085;&#1072;&#1103;%20&#1086;&#1094;&#1077;&#1085;&#1086;&#1095;&#1085;&#1072;&#1103;%20&#1090;&#1072;&#1073;&#1083;&#1080;&#1094;&#1072;_&#1055;&#1072;&#1085;&#1080;&#1085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Kovcheg/&#1043;&#1088;&#1072;&#1085;&#1090;&#1099;,%20&#1089;&#1091;&#1073;&#1089;&#1080;&#1076;&#1080;&#1080;,%20&#1087;&#1088;&#1077;&#1084;&#1080;&#1080;%202021%20&#1043;&#1054;&#1044;/2021_&#1045;&#1074;&#1088;&#1086;&#1087;&#1077;&#1081;&#1089;&#1082;&#1080;&#1081;%20&#1043;&#1088;&#1072;&#1085;&#1090;_&#1064;&#1040;&#1043;%20&#1042;&#1055;&#1045;&#1056;&#1045;&#1044;/&#1050;&#1054;&#1053;&#1050;&#1059;&#1056;&#1057;/&#1047;&#1072;&#1103;&#1074;&#1082;&#1080;/&#1047;&#1072;&#1103;&#1074;&#1082;&#1080;%20&#1076;&#1083;&#1103;%20&#1082;&#1086;&#1085;&#1082;&#1091;&#1088;&#1089;&#1072;/&#1057;&#1074;&#1086;&#1076;&#1085;&#1072;&#1103;%20&#1086;&#1094;&#1077;&#1085;&#1086;&#1095;&#1085;&#1072;&#1103;%20&#1090;&#1072;&#1073;&#1083;&#1080;&#1094;&#1072;_&#1056;&#1086;&#1084;&#1077;&#1085;&#1089;&#1082;&#1072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Kovcheg/&#1043;&#1088;&#1072;&#1085;&#1090;&#1099;,%20&#1089;&#1091;&#1073;&#1089;&#1080;&#1076;&#1080;&#1080;,%20&#1087;&#1088;&#1077;&#1084;&#1080;&#1080;%202021%20&#1043;&#1054;&#1044;/2021_&#1045;&#1074;&#1088;&#1086;&#1087;&#1077;&#1081;&#1089;&#1082;&#1080;&#1081;%20&#1043;&#1088;&#1072;&#1085;&#1090;_&#1064;&#1040;&#1043;%20&#1042;&#1055;&#1045;&#1056;&#1045;&#1044;/&#1050;&#1054;&#1053;&#1050;&#1059;&#1056;&#1057;/&#1047;&#1072;&#1103;&#1074;&#1082;&#1080;/&#1047;&#1072;&#1103;&#1074;&#1082;&#1080;%20&#1076;&#1083;&#1103;%20&#1082;&#1086;&#1085;&#1082;&#1091;&#1088;&#1089;&#1072;/&#1057;&#1074;&#1086;&#1076;&#1085;&#1072;&#1103;%20&#1086;&#1094;&#1077;&#1085;&#1086;&#1095;&#1085;&#1072;&#1103;%20&#1090;&#1072;&#1073;&#1083;&#1080;&#1094;&#1072;_&#1047;&#1074;&#1103;&#1075;&#1080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Kovcheg/&#1043;&#1088;&#1072;&#1085;&#1090;&#1099;,%20&#1089;&#1091;&#1073;&#1089;&#1080;&#1076;&#1080;&#1080;,%20&#1087;&#1088;&#1077;&#1084;&#1080;&#1080;%202021%20&#1043;&#1054;&#1044;/2021_&#1045;&#1074;&#1088;&#1086;&#1087;&#1077;&#1081;&#1089;&#1082;&#1080;&#1081;%20&#1043;&#1088;&#1072;&#1085;&#1090;_&#1064;&#1040;&#1043;%20&#1042;&#1055;&#1045;&#1056;&#1045;&#1044;/&#1050;&#1054;&#1053;&#1050;&#1059;&#1056;&#1057;/&#1047;&#1072;&#1103;&#1074;&#1082;&#1080;/&#1047;&#1072;&#1103;&#1074;&#1082;&#1080;%20&#1076;&#1083;&#1103;%20&#1082;&#1086;&#1085;&#1082;&#1091;&#1088;&#1089;&#1072;/&#1054;&#1094;&#1077;&#1085;&#1086;&#1095;&#1085;&#1099;&#1081;%20&#1083;&#1080;&#1089;&#1090;_&#1050;&#1088;&#1077;&#1084;&#1085;&#1105;&#1074;&#1072;%20&#1053;.&#1057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Kovcheg/&#1043;&#1088;&#1072;&#1085;&#1090;&#1099;,%20&#1089;&#1091;&#1073;&#1089;&#1080;&#1076;&#1080;&#1080;,%20&#1087;&#1088;&#1077;&#1084;&#1080;&#1080;%202021%20&#1043;&#1054;&#1044;/2021_&#1045;&#1074;&#1088;&#1086;&#1087;&#1077;&#1081;&#1089;&#1082;&#1080;&#1081;%20&#1043;&#1088;&#1072;&#1085;&#1090;_&#1064;&#1040;&#1043;%20&#1042;&#1055;&#1045;&#1056;&#1045;&#1044;/&#1050;&#1054;&#1053;&#1050;&#1059;&#1056;&#1057;/&#1047;&#1072;&#1103;&#1074;&#1082;&#1080;/&#1047;&#1072;&#1103;&#1074;&#1082;&#1080;%20&#1076;&#1083;&#1103;%20&#1082;&#1086;&#1085;&#1082;&#1091;&#1088;&#1089;&#1072;/&#1057;&#1074;&#1086;&#1076;&#1085;&#1072;&#1103;%20%20&#1086;&#1094;&#1077;&#1085;&#1086;&#1095;&#1085;&#1072;&#1103;%20&#1090;&#1072;&#1073;&#1083;&#1080;&#1094;&#1072;_&#1056;&#1072;&#1093;&#1085;&#1086;&#1074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O6">
            <v>105</v>
          </cell>
        </row>
        <row r="7">
          <cell r="O7">
            <v>64</v>
          </cell>
        </row>
        <row r="8">
          <cell r="O8">
            <v>50</v>
          </cell>
        </row>
        <row r="9">
          <cell r="O9">
            <v>71</v>
          </cell>
        </row>
        <row r="10">
          <cell r="O10">
            <v>107</v>
          </cell>
        </row>
        <row r="11">
          <cell r="O11">
            <v>70</v>
          </cell>
        </row>
        <row r="12">
          <cell r="O12">
            <v>88</v>
          </cell>
        </row>
        <row r="13">
          <cell r="O13">
            <v>104</v>
          </cell>
        </row>
        <row r="14">
          <cell r="O14">
            <v>87</v>
          </cell>
        </row>
        <row r="15">
          <cell r="O15">
            <v>89</v>
          </cell>
        </row>
        <row r="16">
          <cell r="O16">
            <v>91</v>
          </cell>
        </row>
        <row r="17">
          <cell r="O17">
            <v>64</v>
          </cell>
        </row>
        <row r="19">
          <cell r="O19">
            <v>65</v>
          </cell>
        </row>
        <row r="20">
          <cell r="O20">
            <v>70</v>
          </cell>
        </row>
        <row r="21">
          <cell r="O21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O6">
            <v>103</v>
          </cell>
        </row>
        <row r="7">
          <cell r="O7">
            <v>64</v>
          </cell>
        </row>
        <row r="8">
          <cell r="O8">
            <v>56</v>
          </cell>
        </row>
        <row r="9">
          <cell r="O9">
            <v>75</v>
          </cell>
        </row>
        <row r="10">
          <cell r="O10">
            <v>92</v>
          </cell>
        </row>
        <row r="11">
          <cell r="O11">
            <v>77</v>
          </cell>
        </row>
        <row r="12">
          <cell r="O12">
            <v>85</v>
          </cell>
        </row>
        <row r="13">
          <cell r="O13">
            <v>102</v>
          </cell>
        </row>
        <row r="14">
          <cell r="O14">
            <v>79</v>
          </cell>
        </row>
        <row r="15">
          <cell r="O15">
            <v>101</v>
          </cell>
        </row>
        <row r="16">
          <cell r="O16">
            <v>93</v>
          </cell>
        </row>
        <row r="17">
          <cell r="O17">
            <v>70</v>
          </cell>
        </row>
        <row r="19">
          <cell r="O19">
            <v>69</v>
          </cell>
        </row>
        <row r="20">
          <cell r="O20">
            <v>75</v>
          </cell>
        </row>
        <row r="21">
          <cell r="O21">
            <v>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O6">
            <v>104</v>
          </cell>
        </row>
        <row r="7">
          <cell r="O7">
            <v>81</v>
          </cell>
        </row>
        <row r="8">
          <cell r="O8">
            <v>77</v>
          </cell>
        </row>
        <row r="9">
          <cell r="O9">
            <v>86</v>
          </cell>
        </row>
        <row r="10">
          <cell r="O10">
            <v>82</v>
          </cell>
        </row>
        <row r="11">
          <cell r="O11">
            <v>81</v>
          </cell>
        </row>
        <row r="12">
          <cell r="O12">
            <v>90</v>
          </cell>
        </row>
        <row r="13">
          <cell r="O13">
            <v>72</v>
          </cell>
        </row>
        <row r="14">
          <cell r="O14">
            <v>76</v>
          </cell>
        </row>
        <row r="15">
          <cell r="O15">
            <v>93</v>
          </cell>
        </row>
        <row r="16">
          <cell r="O16">
            <v>92</v>
          </cell>
        </row>
        <row r="17">
          <cell r="O17">
            <v>82</v>
          </cell>
        </row>
        <row r="19">
          <cell r="O19">
            <v>69</v>
          </cell>
        </row>
        <row r="20">
          <cell r="O20">
            <v>84</v>
          </cell>
        </row>
        <row r="21">
          <cell r="O21">
            <v>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O6">
            <v>56</v>
          </cell>
        </row>
        <row r="7">
          <cell r="O7">
            <v>88</v>
          </cell>
        </row>
        <row r="8">
          <cell r="O8">
            <v>71</v>
          </cell>
        </row>
        <row r="9">
          <cell r="O9">
            <v>72</v>
          </cell>
        </row>
        <row r="10">
          <cell r="O10">
            <v>70</v>
          </cell>
        </row>
        <row r="11">
          <cell r="O11">
            <v>80</v>
          </cell>
        </row>
        <row r="12">
          <cell r="O12">
            <v>55</v>
          </cell>
        </row>
        <row r="13">
          <cell r="O13">
            <v>55</v>
          </cell>
        </row>
        <row r="14">
          <cell r="O14">
            <v>64</v>
          </cell>
        </row>
        <row r="15">
          <cell r="O15">
            <v>63</v>
          </cell>
        </row>
        <row r="16">
          <cell r="O16">
            <v>59</v>
          </cell>
        </row>
        <row r="17">
          <cell r="O17">
            <v>62</v>
          </cell>
        </row>
        <row r="19">
          <cell r="O19">
            <v>60</v>
          </cell>
        </row>
        <row r="20">
          <cell r="O20">
            <v>70</v>
          </cell>
        </row>
        <row r="21">
          <cell r="O21">
            <v>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O6">
            <v>91</v>
          </cell>
        </row>
        <row r="7">
          <cell r="O7">
            <v>85</v>
          </cell>
        </row>
        <row r="8">
          <cell r="O8">
            <v>95</v>
          </cell>
        </row>
        <row r="9">
          <cell r="O9">
            <v>56</v>
          </cell>
        </row>
        <row r="10">
          <cell r="O10">
            <v>91</v>
          </cell>
        </row>
        <row r="11">
          <cell r="O11">
            <v>92</v>
          </cell>
        </row>
        <row r="12">
          <cell r="O12">
            <v>79</v>
          </cell>
        </row>
        <row r="13">
          <cell r="O13">
            <v>95</v>
          </cell>
        </row>
        <row r="14">
          <cell r="O14">
            <v>97</v>
          </cell>
        </row>
        <row r="15">
          <cell r="O15">
            <v>95</v>
          </cell>
        </row>
        <row r="16">
          <cell r="O16">
            <v>86</v>
          </cell>
        </row>
        <row r="17">
          <cell r="O17">
            <v>87</v>
          </cell>
        </row>
        <row r="19">
          <cell r="O19">
            <v>84</v>
          </cell>
        </row>
        <row r="20">
          <cell r="O20">
            <v>98</v>
          </cell>
        </row>
        <row r="21">
          <cell r="O21">
            <v>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O19">
            <v>59</v>
          </cell>
        </row>
        <row r="20">
          <cell r="O20">
            <v>72</v>
          </cell>
        </row>
        <row r="21">
          <cell r="O21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4" zoomScale="85" zoomScaleNormal="85" workbookViewId="0">
      <selection activeCell="D6" sqref="D6"/>
    </sheetView>
  </sheetViews>
  <sheetFormatPr defaultRowHeight="14.4" x14ac:dyDescent="0.3"/>
  <cols>
    <col min="1" max="1" width="6.109375" customWidth="1"/>
    <col min="2" max="2" width="26.88671875" customWidth="1"/>
    <col min="3" max="3" width="16.6640625" customWidth="1"/>
    <col min="4" max="4" width="15.88671875" customWidth="1"/>
    <col min="5" max="5" width="14.88671875" customWidth="1"/>
    <col min="6" max="6" width="15.5546875" customWidth="1"/>
    <col min="7" max="7" width="14.44140625" customWidth="1"/>
    <col min="8" max="8" width="13.44140625" customWidth="1"/>
    <col min="9" max="9" width="15.33203125" customWidth="1"/>
    <col min="10" max="10" width="8.88671875" style="40"/>
  </cols>
  <sheetData>
    <row r="1" spans="1:10" ht="64.5" customHeight="1" thickBot="1" x14ac:dyDescent="0.35">
      <c r="A1" s="45" t="s">
        <v>9</v>
      </c>
      <c r="B1" s="46"/>
      <c r="C1" s="46"/>
      <c r="D1" s="46"/>
      <c r="E1" s="46"/>
      <c r="F1" s="46"/>
      <c r="G1" s="46"/>
      <c r="H1" s="46"/>
      <c r="I1" s="47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10" ht="24" customHeigh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10" ht="15" thickBot="1" x14ac:dyDescent="0.35">
      <c r="A4" s="14"/>
      <c r="B4" s="15"/>
      <c r="C4" s="15"/>
      <c r="D4" s="15"/>
      <c r="E4" s="15"/>
      <c r="F4" s="15"/>
      <c r="G4" s="15"/>
      <c r="H4" s="15"/>
      <c r="I4" s="16"/>
    </row>
    <row r="5" spans="1:10" ht="27" customHeight="1" thickBot="1" x14ac:dyDescent="0.35">
      <c r="A5" s="35" t="s">
        <v>35</v>
      </c>
      <c r="B5" s="36"/>
      <c r="C5" s="36"/>
      <c r="D5" s="36"/>
      <c r="E5" s="36"/>
      <c r="F5" s="36"/>
      <c r="G5" s="36"/>
      <c r="H5" s="36"/>
      <c r="I5" s="36"/>
    </row>
    <row r="6" spans="1:10" ht="40.200000000000003" thickBot="1" x14ac:dyDescent="0.35">
      <c r="A6" s="19" t="s">
        <v>10</v>
      </c>
      <c r="B6" s="20" t="s">
        <v>20</v>
      </c>
      <c r="C6" s="21">
        <f>[1]Лист1!O6</f>
        <v>105</v>
      </c>
      <c r="D6" s="21">
        <f>[2]Лист1!O6</f>
        <v>103</v>
      </c>
      <c r="E6" s="22">
        <f>[3]Лист1!O6</f>
        <v>104</v>
      </c>
      <c r="F6" s="23">
        <v>53</v>
      </c>
      <c r="G6" s="21">
        <f>[4]Лист1!O6</f>
        <v>56</v>
      </c>
      <c r="H6" s="21">
        <f>[5]Лист1!O6</f>
        <v>91</v>
      </c>
      <c r="I6" s="24">
        <f t="shared" ref="I6:I17" si="0">SUM(C6:H6)</f>
        <v>512</v>
      </c>
      <c r="J6" s="44">
        <v>1</v>
      </c>
    </row>
    <row r="7" spans="1:10" ht="24" x14ac:dyDescent="0.3">
      <c r="A7" s="25" t="s">
        <v>11</v>
      </c>
      <c r="B7" s="17" t="s">
        <v>21</v>
      </c>
      <c r="C7" s="1">
        <f>[1]Лист1!O7</f>
        <v>64</v>
      </c>
      <c r="D7" s="1">
        <f>[2]Лист1!O7</f>
        <v>64</v>
      </c>
      <c r="E7" s="9">
        <f>[3]Лист1!O7</f>
        <v>81</v>
      </c>
      <c r="F7" s="10">
        <v>89</v>
      </c>
      <c r="G7" s="1">
        <f>[4]Лист1!O7</f>
        <v>88</v>
      </c>
      <c r="H7" s="1">
        <f>[5]Лист1!O7</f>
        <v>85</v>
      </c>
      <c r="I7" s="26">
        <f t="shared" si="0"/>
        <v>471</v>
      </c>
      <c r="J7" s="42"/>
    </row>
    <row r="8" spans="1:10" ht="39.6" x14ac:dyDescent="0.3">
      <c r="A8" s="25" t="s">
        <v>13</v>
      </c>
      <c r="B8" s="17" t="s">
        <v>22</v>
      </c>
      <c r="C8" s="1">
        <f>[1]Лист1!O8</f>
        <v>50</v>
      </c>
      <c r="D8" s="1">
        <f>[2]Лист1!O8</f>
        <v>56</v>
      </c>
      <c r="E8" s="9">
        <f>[3]Лист1!O8</f>
        <v>77</v>
      </c>
      <c r="F8" s="10">
        <v>70</v>
      </c>
      <c r="G8" s="1">
        <f>[4]Лист1!O8</f>
        <v>71</v>
      </c>
      <c r="H8" s="1">
        <f>[5]Лист1!O8</f>
        <v>95</v>
      </c>
      <c r="I8" s="26">
        <f t="shared" si="0"/>
        <v>419</v>
      </c>
      <c r="J8" s="43"/>
    </row>
    <row r="9" spans="1:10" ht="27" thickBot="1" x14ac:dyDescent="0.35">
      <c r="A9" s="25" t="s">
        <v>14</v>
      </c>
      <c r="B9" s="17" t="s">
        <v>23</v>
      </c>
      <c r="C9" s="1">
        <f>[1]Лист1!O9</f>
        <v>71</v>
      </c>
      <c r="D9" s="1">
        <f>[2]Лист1!O9</f>
        <v>75</v>
      </c>
      <c r="E9" s="9">
        <f>[3]Лист1!O9</f>
        <v>86</v>
      </c>
      <c r="F9" s="10">
        <v>70</v>
      </c>
      <c r="G9" s="1">
        <f>[4]Лист1!O9</f>
        <v>72</v>
      </c>
      <c r="H9" s="1">
        <f>[5]Лист1!O9</f>
        <v>56</v>
      </c>
      <c r="I9" s="26">
        <f t="shared" si="0"/>
        <v>430</v>
      </c>
      <c r="J9" s="42"/>
    </row>
    <row r="10" spans="1:10" ht="27" thickBot="1" x14ac:dyDescent="0.35">
      <c r="A10" s="25" t="s">
        <v>12</v>
      </c>
      <c r="B10" s="17" t="s">
        <v>24</v>
      </c>
      <c r="C10" s="1">
        <f>[1]Лист1!O10</f>
        <v>107</v>
      </c>
      <c r="D10" s="1">
        <f>[2]Лист1!O10</f>
        <v>92</v>
      </c>
      <c r="E10" s="9">
        <f>[3]Лист1!O10</f>
        <v>82</v>
      </c>
      <c r="F10" s="10">
        <v>71</v>
      </c>
      <c r="G10" s="1">
        <f>[4]Лист1!O10</f>
        <v>70</v>
      </c>
      <c r="H10" s="1">
        <f>[5]Лист1!O10</f>
        <v>91</v>
      </c>
      <c r="I10" s="26">
        <f t="shared" si="0"/>
        <v>513</v>
      </c>
      <c r="J10" s="44">
        <v>1</v>
      </c>
    </row>
    <row r="11" spans="1:10" ht="27" thickBot="1" x14ac:dyDescent="0.35">
      <c r="A11" s="25" t="s">
        <v>15</v>
      </c>
      <c r="B11" s="17" t="s">
        <v>25</v>
      </c>
      <c r="C11" s="1">
        <f>[1]Лист1!O11</f>
        <v>70</v>
      </c>
      <c r="D11" s="1">
        <f>[2]Лист1!O11</f>
        <v>77</v>
      </c>
      <c r="E11" s="9">
        <f>[3]Лист1!O11</f>
        <v>81</v>
      </c>
      <c r="F11" s="10">
        <v>78</v>
      </c>
      <c r="G11" s="1">
        <f>[4]Лист1!O11</f>
        <v>80</v>
      </c>
      <c r="H11" s="1">
        <f>[5]Лист1!O11</f>
        <v>92</v>
      </c>
      <c r="I11" s="26">
        <f t="shared" si="0"/>
        <v>478</v>
      </c>
      <c r="J11" s="44">
        <v>3</v>
      </c>
    </row>
    <row r="12" spans="1:10" ht="24.6" thickBot="1" x14ac:dyDescent="0.35">
      <c r="A12" s="25" t="s">
        <v>16</v>
      </c>
      <c r="B12" s="18" t="s">
        <v>26</v>
      </c>
      <c r="C12" s="1">
        <f>[1]Лист1!O12</f>
        <v>88</v>
      </c>
      <c r="D12" s="1">
        <f>[2]Лист1!O12</f>
        <v>85</v>
      </c>
      <c r="E12" s="9">
        <f>[3]Лист1!O12</f>
        <v>90</v>
      </c>
      <c r="F12" s="10">
        <v>49</v>
      </c>
      <c r="G12" s="1">
        <f>[4]Лист1!O12</f>
        <v>55</v>
      </c>
      <c r="H12" s="1">
        <f>[5]Лист1!O12</f>
        <v>79</v>
      </c>
      <c r="I12" s="26">
        <f t="shared" si="0"/>
        <v>446</v>
      </c>
      <c r="J12" s="42"/>
    </row>
    <row r="13" spans="1:10" ht="27" thickBot="1" x14ac:dyDescent="0.35">
      <c r="A13" s="25" t="s">
        <v>17</v>
      </c>
      <c r="B13" s="18" t="s">
        <v>27</v>
      </c>
      <c r="C13" s="1">
        <f>[1]Лист1!O13</f>
        <v>104</v>
      </c>
      <c r="D13" s="1">
        <f>[2]Лист1!O13</f>
        <v>102</v>
      </c>
      <c r="E13" s="9">
        <f>[3]Лист1!O13</f>
        <v>72</v>
      </c>
      <c r="F13" s="10">
        <v>52</v>
      </c>
      <c r="G13" s="1">
        <f>[4]Лист1!O13</f>
        <v>55</v>
      </c>
      <c r="H13" s="1">
        <f>[5]Лист1!O13</f>
        <v>95</v>
      </c>
      <c r="I13" s="26">
        <f t="shared" si="0"/>
        <v>480</v>
      </c>
      <c r="J13" s="44">
        <v>2</v>
      </c>
    </row>
    <row r="14" spans="1:10" ht="40.200000000000003" thickBot="1" x14ac:dyDescent="0.35">
      <c r="A14" s="25" t="s">
        <v>18</v>
      </c>
      <c r="B14" s="18" t="s">
        <v>28</v>
      </c>
      <c r="C14" s="1">
        <f>[1]Лист1!O14</f>
        <v>87</v>
      </c>
      <c r="D14" s="1">
        <f>[2]Лист1!O14</f>
        <v>79</v>
      </c>
      <c r="E14" s="9">
        <f>[3]Лист1!O14</f>
        <v>76</v>
      </c>
      <c r="F14" s="10">
        <v>62</v>
      </c>
      <c r="G14" s="1">
        <f>[4]Лист1!O14</f>
        <v>64</v>
      </c>
      <c r="H14" s="1">
        <f>[5]Лист1!O14</f>
        <v>97</v>
      </c>
      <c r="I14" s="26">
        <f t="shared" si="0"/>
        <v>465</v>
      </c>
      <c r="J14" s="42"/>
    </row>
    <row r="15" spans="1:10" ht="15" thickBot="1" x14ac:dyDescent="0.35">
      <c r="A15" s="25" t="s">
        <v>19</v>
      </c>
      <c r="B15" s="18" t="s">
        <v>29</v>
      </c>
      <c r="C15" s="1">
        <f>[1]Лист1!O15</f>
        <v>89</v>
      </c>
      <c r="D15" s="1">
        <f>[2]Лист1!O15</f>
        <v>101</v>
      </c>
      <c r="E15" s="9">
        <f>[3]Лист1!O15</f>
        <v>93</v>
      </c>
      <c r="F15" s="10">
        <v>61</v>
      </c>
      <c r="G15" s="1">
        <f>[4]Лист1!O15</f>
        <v>63</v>
      </c>
      <c r="H15" s="1">
        <f>[5]Лист1!O15</f>
        <v>95</v>
      </c>
      <c r="I15" s="27">
        <f t="shared" si="0"/>
        <v>502</v>
      </c>
      <c r="J15" s="44">
        <v>2</v>
      </c>
    </row>
    <row r="16" spans="1:10" ht="15" thickBot="1" x14ac:dyDescent="0.35">
      <c r="A16" s="28">
        <v>11</v>
      </c>
      <c r="B16" s="17" t="s">
        <v>30</v>
      </c>
      <c r="C16" s="1">
        <f>[1]Лист1!O16</f>
        <v>91</v>
      </c>
      <c r="D16" s="1">
        <f>[2]Лист1!O16</f>
        <v>93</v>
      </c>
      <c r="E16" s="1">
        <f>[3]Лист1!O16</f>
        <v>92</v>
      </c>
      <c r="F16" s="10">
        <v>55</v>
      </c>
      <c r="G16" s="1">
        <f>[4]Лист1!O16</f>
        <v>59</v>
      </c>
      <c r="H16" s="1">
        <f>[5]Лист1!O16</f>
        <v>86</v>
      </c>
      <c r="I16" s="27">
        <f t="shared" si="0"/>
        <v>476</v>
      </c>
      <c r="J16" s="44">
        <v>3</v>
      </c>
    </row>
    <row r="17" spans="1:10" ht="26.4" x14ac:dyDescent="0.3">
      <c r="A17" s="28">
        <v>12</v>
      </c>
      <c r="B17" s="17" t="s">
        <v>31</v>
      </c>
      <c r="C17" s="1">
        <f>[1]Лист1!O17</f>
        <v>64</v>
      </c>
      <c r="D17" s="1">
        <f>[2]Лист1!O17</f>
        <v>70</v>
      </c>
      <c r="E17" s="1">
        <f>[3]Лист1!O17</f>
        <v>82</v>
      </c>
      <c r="F17" s="10">
        <v>58</v>
      </c>
      <c r="G17" s="1">
        <f>[4]Лист1!O17</f>
        <v>62</v>
      </c>
      <c r="H17" s="1">
        <f>[5]Лист1!O17</f>
        <v>87</v>
      </c>
      <c r="I17" s="27">
        <f t="shared" si="0"/>
        <v>423</v>
      </c>
      <c r="J17" s="43"/>
    </row>
    <row r="18" spans="1:10" ht="24.6" customHeight="1" thickBot="1" x14ac:dyDescent="0.35">
      <c r="A18" s="37" t="s">
        <v>36</v>
      </c>
      <c r="B18" s="38"/>
      <c r="C18" s="38"/>
      <c r="D18" s="38"/>
      <c r="E18" s="38"/>
      <c r="F18" s="38"/>
      <c r="G18" s="38"/>
      <c r="H18" s="38"/>
      <c r="I18" s="39"/>
      <c r="J18" s="43"/>
    </row>
    <row r="19" spans="1:10" ht="27" thickBot="1" x14ac:dyDescent="0.35">
      <c r="A19" s="25">
        <v>1</v>
      </c>
      <c r="B19" s="17" t="s">
        <v>32</v>
      </c>
      <c r="C19" s="1">
        <f>[1]Лист1!O19</f>
        <v>65</v>
      </c>
      <c r="D19" s="1">
        <f>[2]Лист1!O19</f>
        <v>69</v>
      </c>
      <c r="E19" s="9">
        <f>[3]Лист1!O19</f>
        <v>69</v>
      </c>
      <c r="F19" s="1">
        <f>[6]Лист1!O19</f>
        <v>59</v>
      </c>
      <c r="G19" s="1">
        <f>[4]Лист1!O19</f>
        <v>60</v>
      </c>
      <c r="H19" s="1">
        <f>[5]Лист1!O19</f>
        <v>84</v>
      </c>
      <c r="I19" s="26">
        <f>SUM(C19:H19)</f>
        <v>406</v>
      </c>
      <c r="J19" s="44">
        <v>3</v>
      </c>
    </row>
    <row r="20" spans="1:10" ht="27" thickBot="1" x14ac:dyDescent="0.35">
      <c r="A20" s="25">
        <v>2</v>
      </c>
      <c r="B20" s="17" t="s">
        <v>33</v>
      </c>
      <c r="C20" s="1">
        <f>[1]Лист1!O20</f>
        <v>70</v>
      </c>
      <c r="D20" s="1">
        <f>[2]Лист1!O20</f>
        <v>75</v>
      </c>
      <c r="E20" s="9">
        <f>[3]Лист1!O20</f>
        <v>84</v>
      </c>
      <c r="F20" s="1">
        <f>[6]Лист1!O20</f>
        <v>72</v>
      </c>
      <c r="G20" s="1">
        <f>[4]Лист1!O20</f>
        <v>70</v>
      </c>
      <c r="H20" s="1">
        <f>[5]Лист1!O20</f>
        <v>98</v>
      </c>
      <c r="I20" s="26">
        <f>SUM(C20:H20)</f>
        <v>469</v>
      </c>
      <c r="J20" s="44">
        <v>2</v>
      </c>
    </row>
    <row r="21" spans="1:10" ht="15" thickBot="1" x14ac:dyDescent="0.35">
      <c r="A21" s="29">
        <v>3</v>
      </c>
      <c r="B21" s="30" t="s">
        <v>34</v>
      </c>
      <c r="C21" s="31">
        <f>[1]Лист1!O21</f>
        <v>96</v>
      </c>
      <c r="D21" s="31">
        <f>[2]Лист1!O21</f>
        <v>96</v>
      </c>
      <c r="E21" s="32">
        <f>[3]Лист1!O21</f>
        <v>99</v>
      </c>
      <c r="F21" s="33">
        <f>[6]Лист1!O21</f>
        <v>54</v>
      </c>
      <c r="G21" s="33">
        <f>[4]Лист1!O21</f>
        <v>55</v>
      </c>
      <c r="H21" s="31">
        <f>[5]Лист1!O21</f>
        <v>90</v>
      </c>
      <c r="I21" s="34">
        <f>SUM(C21:H21)</f>
        <v>490</v>
      </c>
      <c r="J21" s="44">
        <v>1</v>
      </c>
    </row>
    <row r="22" spans="1:10" x14ac:dyDescent="0.3">
      <c r="A22" s="4"/>
      <c r="B22" s="5"/>
      <c r="C22" s="2"/>
      <c r="D22" s="2"/>
      <c r="E22" s="6"/>
      <c r="F22" s="2"/>
      <c r="G22" s="2"/>
      <c r="H22" s="2"/>
      <c r="I22" s="7"/>
      <c r="J22" s="41"/>
    </row>
    <row r="23" spans="1:10" x14ac:dyDescent="0.3">
      <c r="A23" s="4"/>
      <c r="B23" s="3"/>
      <c r="C23" s="2"/>
      <c r="D23" s="2"/>
      <c r="E23" s="6"/>
      <c r="F23" s="2"/>
      <c r="G23" s="2"/>
      <c r="H23" s="2"/>
      <c r="I23" s="7"/>
      <c r="J23" s="41"/>
    </row>
    <row r="24" spans="1:10" x14ac:dyDescent="0.3">
      <c r="A24" s="2"/>
      <c r="B24" s="5"/>
      <c r="C24" s="8"/>
      <c r="D24" s="2"/>
      <c r="E24" s="6"/>
      <c r="F24" s="2"/>
      <c r="G24" s="2"/>
      <c r="H24" s="2"/>
      <c r="I24" s="7"/>
      <c r="J24" s="41"/>
    </row>
    <row r="25" spans="1:10" x14ac:dyDescent="0.3">
      <c r="I25" s="2"/>
    </row>
  </sheetData>
  <mergeCells count="12">
    <mergeCell ref="A1:I1"/>
    <mergeCell ref="A18:I18"/>
    <mergeCell ref="A3:A4"/>
    <mergeCell ref="B3:B4"/>
    <mergeCell ref="I3:I4"/>
    <mergeCell ref="A5:I5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2021-07-21T09:53:29Z</dcterms:modified>
</cp:coreProperties>
</file>